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<sst xmlns="http://schemas.openxmlformats.org/spreadsheetml/2006/main" count="91" uniqueCount="33">
  <si>
    <t>Xcomfort</t>
  </si>
  <si>
    <t>Gang</t>
  </si>
  <si>
    <t>Vindfang/ute</t>
  </si>
  <si>
    <t>Programmering</t>
  </si>
  <si>
    <t>RF interface</t>
  </si>
  <si>
    <t>Produkt</t>
  </si>
  <si>
    <t>enhetspris</t>
  </si>
  <si>
    <t>antall</t>
  </si>
  <si>
    <t>total</t>
  </si>
  <si>
    <t>4 stk spot (LED) inne, dimmes</t>
  </si>
  <si>
    <t>8 stk LED spot'er. Dimmes</t>
  </si>
  <si>
    <t>Taklampe, fastmontert bryter.</t>
  </si>
  <si>
    <t>8 stk LED spot'er, dimmes</t>
  </si>
  <si>
    <t>Stålampe (veggkontakt)</t>
  </si>
  <si>
    <t>Hems</t>
  </si>
  <si>
    <t>6? stk LED spot'er, dimmes</t>
  </si>
  <si>
    <t>(Hems er ikke ferdig enda, så her kan mye skje...)</t>
  </si>
  <si>
    <t>Soverom</t>
  </si>
  <si>
    <t>Stue/spisestue/kjøkken</t>
  </si>
  <si>
    <t>Bad</t>
  </si>
  <si>
    <t>Eksisterende 4 stk halogenspot, u/dimmer. Bryter på vegg</t>
  </si>
  <si>
    <t>to stk utelamper - (mulig en lages om til spot'er)</t>
  </si>
  <si>
    <t>DIMMING ACTUATOR 125W</t>
  </si>
  <si>
    <t>DIMMING ACTUATOR 250W</t>
  </si>
  <si>
    <t>ROKERS -DOUBLE BUTTON, 55X55MM</t>
  </si>
  <si>
    <t>Beskrivelse av rom</t>
  </si>
  <si>
    <t>SWITCH-DOUBLE(ELECTRONICS), 55MM RF MODULE</t>
  </si>
  <si>
    <t>FRAME GIRA E2 FOR 55X55M SWITCH</t>
  </si>
  <si>
    <t>SWITCHING ACTUATOR</t>
  </si>
  <si>
    <t>DIMMING ACTUATOR ADAPTER PLUG WITH EARTHING PIN</t>
  </si>
  <si>
    <t>Taklamper (to stk sammen over spisebord)</t>
  </si>
  <si>
    <t>link</t>
  </si>
  <si>
    <t>Column1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</si>
</sst>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0" fillId="0" borderId="0" xfId="52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36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0" fillId="0" borderId="12" xfId="52" applyBorder="1" applyAlignment="1">
      <alignment/>
    </xf>
    <xf numFmtId="0" fontId="0" fillId="0" borderId="13" xfId="0" applyBorder="1" applyAlignment="1">
      <alignment horizontal="left" vertical="top"/>
    </xf>
    <xf numFmtId="0" fontId="30" fillId="0" borderId="14" xfId="52" applyBorder="1" applyAlignment="1">
      <alignment/>
    </xf>
    <xf numFmtId="0" fontId="36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30" fillId="0" borderId="17" xfId="52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9" fillId="7" borderId="10" xfId="0" applyFont="1" applyFill="1" applyBorder="1" applyAlignment="1">
      <alignment/>
    </xf>
    <xf numFmtId="0" fontId="36" fillId="7" borderId="11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wrapText="1"/>
    </xf>
    <xf numFmtId="0" fontId="0" fillId="7" borderId="11" xfId="0" applyFill="1" applyBorder="1" applyAlignment="1">
      <alignment/>
    </xf>
    <xf numFmtId="0" fontId="30" fillId="7" borderId="12" xfId="52" applyFill="1" applyBorder="1" applyAlignment="1">
      <alignment/>
    </xf>
    <xf numFmtId="0" fontId="0" fillId="7" borderId="13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wrapText="1"/>
    </xf>
    <xf numFmtId="0" fontId="0" fillId="7" borderId="0" xfId="0" applyFill="1" applyBorder="1" applyAlignment="1">
      <alignment/>
    </xf>
    <xf numFmtId="0" fontId="30" fillId="7" borderId="14" xfId="52" applyFill="1" applyBorder="1" applyAlignment="1">
      <alignment/>
    </xf>
    <xf numFmtId="0" fontId="0" fillId="7" borderId="18" xfId="0" applyFill="1" applyBorder="1" applyAlignment="1">
      <alignment horizontal="left" vertical="top"/>
    </xf>
    <xf numFmtId="0" fontId="0" fillId="7" borderId="19" xfId="0" applyFill="1" applyBorder="1" applyAlignment="1">
      <alignment horizontal="left" vertical="top" wrapText="1"/>
    </xf>
    <xf numFmtId="0" fontId="0" fillId="7" borderId="19" xfId="0" applyFill="1" applyBorder="1" applyAlignment="1">
      <alignment wrapText="1"/>
    </xf>
    <xf numFmtId="0" fontId="0" fillId="7" borderId="19" xfId="0" applyFill="1" applyBorder="1" applyAlignment="1">
      <alignment/>
    </xf>
    <xf numFmtId="0" fontId="30" fillId="7" borderId="20" xfId="52" applyFill="1" applyBorder="1" applyAlignment="1">
      <alignment/>
    </xf>
    <xf numFmtId="0" fontId="36" fillId="7" borderId="0" xfId="0" applyFont="1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 wrapText="1"/>
    </xf>
    <xf numFmtId="0" fontId="0" fillId="7" borderId="16" xfId="0" applyFill="1" applyBorder="1" applyAlignment="1">
      <alignment wrapText="1"/>
    </xf>
    <xf numFmtId="0" fontId="0" fillId="7" borderId="16" xfId="0" applyFill="1" applyBorder="1" applyAlignment="1">
      <alignment/>
    </xf>
    <xf numFmtId="0" fontId="30" fillId="7" borderId="17" xfId="52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comfort-sklep.pl/actuators-xcomfort/63-odbiornik-sciemniajacy-250w.html" TargetMode="External" /><Relationship Id="rId2" Type="http://schemas.openxmlformats.org/officeDocument/2006/relationships/hyperlink" Target="http://xcomfort-sklep.pl/actuators-xcomfort/62-odbiornik-sciemniajacy-125w.html" TargetMode="External" /><Relationship Id="rId3" Type="http://schemas.openxmlformats.org/officeDocument/2006/relationships/hyperlink" Target="http://xcomfort-sklep.pl/actuators-xcomfort/63-odbiornik-sciemniajacy-250w.html" TargetMode="External" /><Relationship Id="rId4" Type="http://schemas.openxmlformats.org/officeDocument/2006/relationships/hyperlink" Target="http://xcomfort-sklep.pl/actuators-xcomfort/63-odbiornik-sciemniajacy-250w.html" TargetMode="External" /><Relationship Id="rId5" Type="http://schemas.openxmlformats.org/officeDocument/2006/relationships/hyperlink" Target="http://xcomfort-sklep.pl/actuators-xcomfort/63-odbiornik-sciemniajacy-250w.html" TargetMode="External" /><Relationship Id="rId6" Type="http://schemas.openxmlformats.org/officeDocument/2006/relationships/hyperlink" Target="http://xcomfort-sklep.pl/actuators-xcomfort/63-odbiornik-sciemniajacy-250w.html" TargetMode="External" /><Relationship Id="rId7" Type="http://schemas.openxmlformats.org/officeDocument/2006/relationships/hyperlink" Target="http://xcomfort-sklep.pl/actuators-xcomfort/63-odbiornik-sciemniajacy-250w.html" TargetMode="External" /><Relationship Id="rId8" Type="http://schemas.openxmlformats.org/officeDocument/2006/relationships/hyperlink" Target="http://xcomfort-sklep.pl/actuators-xcomfort/63-odbiornik-sciemniajacy-250w.html" TargetMode="External" /><Relationship Id="rId9" Type="http://schemas.openxmlformats.org/officeDocument/2006/relationships/hyperlink" Target="http://xcomfort-sklep.pl/actuators-xcomfort/63-odbiornik-sciemniajacy-250w.html" TargetMode="External" /><Relationship Id="rId10" Type="http://schemas.openxmlformats.org/officeDocument/2006/relationships/hyperlink" Target="http://xcomfort-sklep.pl/actuators-xcomfort/63-odbiornik-sciemniajacy-250w.html" TargetMode="External" /><Relationship Id="rId11" Type="http://schemas.openxmlformats.org/officeDocument/2006/relationships/hyperlink" Target="http://xcomfort-sklep.pl/actuators-xcomfort/63-odbiornik-sciemniajacy-250w.html" TargetMode="External" /><Relationship Id="rId12" Type="http://schemas.openxmlformats.org/officeDocument/2006/relationships/hyperlink" Target="http://xcomfort-sklep.pl/actuators-xcomfort/63-odbiornik-sciemniajacy-250w.html" TargetMode="External" /><Relationship Id="rId13" Type="http://schemas.openxmlformats.org/officeDocument/2006/relationships/hyperlink" Target="http://xcomfort-sklep.pl/actuators-xcomfort/63-odbiornik-sciemniajacy-250w.html" TargetMode="External" /><Relationship Id="rId14" Type="http://schemas.openxmlformats.org/officeDocument/2006/relationships/hyperlink" Target="http://xcomfort-sklep.pl/actuators-xcomfort/63-odbiornik-sciemniajacy-250w.html" TargetMode="External" /><Relationship Id="rId15" Type="http://schemas.openxmlformats.org/officeDocument/2006/relationships/hyperlink" Target="http://xcomfort-sklep.pl/actuators-xcomfort/63-odbiornik-sciemniajacy-250w.html" TargetMode="External" /><Relationship Id="rId16" Type="http://schemas.openxmlformats.org/officeDocument/2006/relationships/hyperlink" Target="http://xcomfort-sklep.pl/actuators-xcomfort/63-odbiornik-sciemniajacy-250w.html" TargetMode="External" /><Relationship Id="rId17" Type="http://schemas.openxmlformats.org/officeDocument/2006/relationships/hyperlink" Target="http://xcomfort-sklep.pl/actuators-xcomfort/63-odbiornik-sciemniajacy-250w.html" TargetMode="External" /><Relationship Id="rId18" Type="http://schemas.openxmlformats.org/officeDocument/2006/relationships/hyperlink" Target="http://xcomfort-sklep.pl/actuators-xcomfort/63-odbiornik-sciemniajacy-250w.html" TargetMode="External" /><Relationship Id="rId19" Type="http://schemas.openxmlformats.org/officeDocument/2006/relationships/hyperlink" Target="http://xcomfort-sklep.pl/actuators-xcomfort/63-odbiornik-sciemniajacy-250w.html" TargetMode="External" /><Relationship Id="rId20" Type="http://schemas.openxmlformats.org/officeDocument/2006/relationships/hyperlink" Target="http://xcomfort-sklep.pl/actuators-xcomfort/63-odbiornik-sciemniajacy-250w.html" TargetMode="External" /><Relationship Id="rId21" Type="http://schemas.openxmlformats.org/officeDocument/2006/relationships/hyperlink" Target="http://xcomfort-sklep.pl/actuators-xcomfort/63-odbiornik-sciemniajacy-250w.html" TargetMode="External" /><Relationship Id="rId22" Type="http://schemas.openxmlformats.org/officeDocument/2006/relationships/hyperlink" Target="http://xcomfort-sklep.pl/actuators-xcomfort/63-odbiornik-sciemniajacy-250w.html" TargetMode="External" /><Relationship Id="rId23" Type="http://schemas.openxmlformats.org/officeDocument/2006/relationships/hyperlink" Target="http://xcomfort-sklep.pl/actuators-xcomfort/63-odbiornik-sciemniajacy-250w.html" TargetMode="External" /><Relationship Id="rId24" Type="http://schemas.openxmlformats.org/officeDocument/2006/relationships/hyperlink" Target="http://xcomfort-sklep.pl/actuators-xcomfort/63-odbiornik-sciemniajacy-250w.html" TargetMode="External" /><Relationship Id="rId25" Type="http://schemas.openxmlformats.org/officeDocument/2006/relationships/hyperlink" Target="http://xcomfort-sklep.pl/actuators-xcomfort/63-odbiornik-sciemniajacy-250w.html" TargetMode="External" /><Relationship Id="rId26" Type="http://schemas.openxmlformats.org/officeDocument/2006/relationships/hyperlink" Target="http://xcomfort-sklep.pl/actuators-xcomfort/63-odbiornik-sciemniajacy-250w.html" TargetMode="External" /><Relationship Id="rId27" Type="http://schemas.openxmlformats.org/officeDocument/2006/relationships/hyperlink" Target="http://xcomfort-sklep.pl/actuators-xcomfort/63-odbiornik-sciemniajacy-250w.html" TargetMode="External" /><Relationship Id="rId28" Type="http://schemas.openxmlformats.org/officeDocument/2006/relationships/hyperlink" Target="http://xcomfort-sklep.pl/actuators-xcomfort/63-odbiornik-sciemniajacy-250w.html" TargetMode="External" /><Relationship Id="rId29" Type="http://schemas.openxmlformats.org/officeDocument/2006/relationships/hyperlink" Target="http://xcomfort-sklep.pl/actuators-xcomfort/63-odbiornik-sciemniajacy-250w.html" TargetMode="External" /><Relationship Id="rId30" Type="http://schemas.openxmlformats.org/officeDocument/2006/relationships/hyperlink" Target="http://xcomfort-sklep.pl/actuators-xcomfort/63-odbiornik-sciemniajacy-250w.html" TargetMode="External" /><Relationship Id="rId31" Type="http://schemas.openxmlformats.org/officeDocument/2006/relationships/hyperlink" Target="http://xcomfort-sklep.pl/actuators-xcomfort/63-odbiornik-sciemniajacy-250w.html" TargetMode="External" /><Relationship Id="rId32" Type="http://schemas.openxmlformats.org/officeDocument/2006/relationships/hyperlink" Target="http://xcomfort-sklep.pl/actuators-xcomfort/63-odbiornik-sciemniajacy-250w.html" TargetMode="External" /><Relationship Id="rId33" Type="http://schemas.openxmlformats.org/officeDocument/2006/relationships/hyperlink" Target="http://xcomfort-sklep.pl/actuators-xcomfort/63-odbiornik-sciemniajacy-250w.html" TargetMode="External" /><Relationship Id="rId34" Type="http://schemas.openxmlformats.org/officeDocument/2006/relationships/hyperlink" Target="http://xcomfort-sklep.pl/actuators-xcomfort/63-odbiornik-sciemniajacy-250w.html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A34" sqref="A34:H34"/>
    </sheetView>
  </sheetViews>
  <sheetFormatPr defaultColWidth="9.140625" defaultRowHeight="12.75"/>
  <cols>
    <col min="1" max="1" width="34.28125" style="0" customWidth="1"/>
    <col min="2" max="2" width="23.8515625" style="0" customWidth="1"/>
    <col min="3" max="3" width="21.140625" style="0" customWidth="1"/>
    <col min="4" max="4" width="15.00390625" style="0" customWidth="1"/>
    <col min="7" max="7" width="13.00390625" style="0" customWidth="1"/>
  </cols>
  <sheetData>
    <row r="1" spans="1:8" s="2" customFormat="1" ht="16.5" thickBot="1">
      <c r="A1" s="2" t="s">
        <v>0</v>
      </c>
      <c r="B1" s="2" t="s">
        <v>25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32</v>
      </c>
      <c r="H1" s="2" t="s">
        <v>31</v>
      </c>
    </row>
    <row r="2" spans="1:8" ht="27" customHeight="1">
      <c r="A2" s="22" t="s">
        <v>2</v>
      </c>
      <c r="B2" s="23" t="s">
        <v>9</v>
      </c>
      <c r="C2" s="24" t="s">
        <v>22</v>
      </c>
      <c r="D2" s="25">
        <v>61.63</v>
      </c>
      <c r="E2" s="25">
        <v>1</v>
      </c>
      <c r="F2" s="25">
        <f>D2*E2</f>
        <v>61.63</v>
      </c>
      <c r="G2" s="25">
        <f aca="true" t="shared" si="0" ref="G2:G33">F2*7.5</f>
        <v>462.225</v>
      </c>
      <c r="H2" s="26" t="s">
        <v>31</v>
      </c>
    </row>
    <row r="3" spans="1:8" ht="27" customHeight="1">
      <c r="A3" s="27"/>
      <c r="B3" s="28"/>
      <c r="C3" s="29" t="s">
        <v>24</v>
      </c>
      <c r="D3" s="30">
        <v>3.14</v>
      </c>
      <c r="E3" s="30">
        <v>1</v>
      </c>
      <c r="F3" s="30">
        <f>D3*E3</f>
        <v>3.14</v>
      </c>
      <c r="G3" s="30">
        <f t="shared" si="0"/>
        <v>23.55</v>
      </c>
      <c r="H3" s="31" t="s">
        <v>31</v>
      </c>
    </row>
    <row r="4" spans="1:8" ht="38.25">
      <c r="A4" s="27"/>
      <c r="B4" s="28"/>
      <c r="C4" s="29" t="s">
        <v>26</v>
      </c>
      <c r="D4" s="30">
        <v>42.05</v>
      </c>
      <c r="E4" s="30">
        <v>1</v>
      </c>
      <c r="F4" s="30">
        <f>D4*E4</f>
        <v>42.05</v>
      </c>
      <c r="G4" s="30">
        <f t="shared" si="0"/>
        <v>315.375</v>
      </c>
      <c r="H4" s="31" t="s">
        <v>31</v>
      </c>
    </row>
    <row r="5" spans="1:8" ht="25.5">
      <c r="A5" s="32"/>
      <c r="B5" s="33"/>
      <c r="C5" s="34" t="s">
        <v>27</v>
      </c>
      <c r="D5" s="35">
        <v>4.14</v>
      </c>
      <c r="E5" s="35">
        <v>1</v>
      </c>
      <c r="F5" s="35">
        <f>D5*E5</f>
        <v>4.14</v>
      </c>
      <c r="G5" s="35">
        <f t="shared" si="0"/>
        <v>31.049999999999997</v>
      </c>
      <c r="H5" s="36" t="s">
        <v>31</v>
      </c>
    </row>
    <row r="6" spans="1:8" ht="25.5">
      <c r="A6" s="27"/>
      <c r="B6" s="37" t="s">
        <v>21</v>
      </c>
      <c r="C6" s="29" t="s">
        <v>24</v>
      </c>
      <c r="D6" s="30">
        <v>3.14</v>
      </c>
      <c r="E6" s="30">
        <v>1</v>
      </c>
      <c r="F6" s="30">
        <f>D6*E6</f>
        <v>3.14</v>
      </c>
      <c r="G6" s="30">
        <f t="shared" si="0"/>
        <v>23.55</v>
      </c>
      <c r="H6" s="31" t="s">
        <v>31</v>
      </c>
    </row>
    <row r="7" spans="1:8" ht="25.5">
      <c r="A7" s="27"/>
      <c r="B7" s="28"/>
      <c r="C7" s="29" t="s">
        <v>28</v>
      </c>
      <c r="D7" s="30">
        <v>49.82</v>
      </c>
      <c r="E7" s="30">
        <v>2</v>
      </c>
      <c r="F7" s="30">
        <f>D7*E7</f>
        <v>99.64</v>
      </c>
      <c r="G7" s="30">
        <f t="shared" si="0"/>
        <v>747.3</v>
      </c>
      <c r="H7" s="31" t="s">
        <v>31</v>
      </c>
    </row>
    <row r="8" spans="1:8" ht="38.25">
      <c r="A8" s="27"/>
      <c r="B8" s="28"/>
      <c r="C8" s="29" t="s">
        <v>26</v>
      </c>
      <c r="D8" s="30">
        <v>42.05</v>
      </c>
      <c r="E8" s="30">
        <v>1</v>
      </c>
      <c r="F8" s="30">
        <f>D8*E8</f>
        <v>42.05</v>
      </c>
      <c r="G8" s="30">
        <f t="shared" si="0"/>
        <v>315.375</v>
      </c>
      <c r="H8" s="31" t="s">
        <v>31</v>
      </c>
    </row>
    <row r="9" spans="1:8" ht="26.25" thickBot="1">
      <c r="A9" s="38"/>
      <c r="B9" s="39"/>
      <c r="C9" s="40" t="s">
        <v>27</v>
      </c>
      <c r="D9" s="41">
        <v>4.14</v>
      </c>
      <c r="E9" s="41">
        <v>1</v>
      </c>
      <c r="F9" s="41">
        <f>D9*E9</f>
        <v>4.14</v>
      </c>
      <c r="G9" s="41">
        <f t="shared" si="0"/>
        <v>31.049999999999997</v>
      </c>
      <c r="H9" s="42" t="s">
        <v>31</v>
      </c>
    </row>
    <row r="10" spans="1:8" ht="27">
      <c r="A10" s="7" t="s">
        <v>1</v>
      </c>
      <c r="B10" s="8" t="s">
        <v>10</v>
      </c>
      <c r="C10" s="9" t="s">
        <v>22</v>
      </c>
      <c r="D10" s="10">
        <v>61.63</v>
      </c>
      <c r="E10" s="10">
        <v>1</v>
      </c>
      <c r="F10" s="10">
        <f aca="true" t="shared" si="1" ref="F10:F17">D10*E10</f>
        <v>61.63</v>
      </c>
      <c r="G10" s="10">
        <f t="shared" si="0"/>
        <v>462.225</v>
      </c>
      <c r="H10" s="11" t="s">
        <v>31</v>
      </c>
    </row>
    <row r="11" spans="1:8" ht="27" customHeight="1">
      <c r="A11" s="12"/>
      <c r="B11" s="4"/>
      <c r="C11" s="5" t="s">
        <v>24</v>
      </c>
      <c r="D11" s="6">
        <v>3.14</v>
      </c>
      <c r="E11" s="6">
        <v>1</v>
      </c>
      <c r="F11" s="6">
        <f t="shared" si="1"/>
        <v>3.14</v>
      </c>
      <c r="G11" s="6">
        <f t="shared" si="0"/>
        <v>23.55</v>
      </c>
      <c r="H11" s="13" t="s">
        <v>31</v>
      </c>
    </row>
    <row r="12" spans="1:8" ht="38.25">
      <c r="A12" s="12"/>
      <c r="B12" s="4"/>
      <c r="C12" s="5" t="s">
        <v>26</v>
      </c>
      <c r="D12" s="6">
        <v>42.05</v>
      </c>
      <c r="E12" s="6">
        <v>1</v>
      </c>
      <c r="F12" s="6">
        <f t="shared" si="1"/>
        <v>42.05</v>
      </c>
      <c r="G12" s="6">
        <f t="shared" si="0"/>
        <v>315.375</v>
      </c>
      <c r="H12" s="13" t="s">
        <v>31</v>
      </c>
    </row>
    <row r="13" spans="1:8" ht="26.25" thickBot="1">
      <c r="A13" s="15"/>
      <c r="B13" s="16"/>
      <c r="C13" s="17" t="s">
        <v>27</v>
      </c>
      <c r="D13" s="18">
        <v>4.14</v>
      </c>
      <c r="E13" s="18">
        <v>1</v>
      </c>
      <c r="F13" s="18">
        <f t="shared" si="1"/>
        <v>4.14</v>
      </c>
      <c r="G13" s="18">
        <f t="shared" si="0"/>
        <v>31.049999999999997</v>
      </c>
      <c r="H13" s="19" t="s">
        <v>31</v>
      </c>
    </row>
    <row r="14" spans="1:8" ht="27">
      <c r="A14" s="22" t="s">
        <v>17</v>
      </c>
      <c r="B14" s="23" t="s">
        <v>11</v>
      </c>
      <c r="C14" s="24" t="s">
        <v>24</v>
      </c>
      <c r="D14" s="25">
        <v>3.14</v>
      </c>
      <c r="E14" s="25">
        <v>1</v>
      </c>
      <c r="F14" s="25">
        <f t="shared" si="1"/>
        <v>3.14</v>
      </c>
      <c r="G14" s="25">
        <f t="shared" si="0"/>
        <v>23.55</v>
      </c>
      <c r="H14" s="26" t="s">
        <v>31</v>
      </c>
    </row>
    <row r="15" spans="1:8" ht="25.5">
      <c r="A15" s="27"/>
      <c r="B15" s="28"/>
      <c r="C15" s="29" t="s">
        <v>28</v>
      </c>
      <c r="D15" s="30">
        <v>49.82</v>
      </c>
      <c r="E15" s="30">
        <v>1</v>
      </c>
      <c r="F15" s="30">
        <f t="shared" si="1"/>
        <v>49.82</v>
      </c>
      <c r="G15" s="30">
        <f t="shared" si="0"/>
        <v>373.65</v>
      </c>
      <c r="H15" s="31" t="s">
        <v>31</v>
      </c>
    </row>
    <row r="16" spans="1:8" ht="38.25">
      <c r="A16" s="27"/>
      <c r="B16" s="28"/>
      <c r="C16" s="29" t="s">
        <v>26</v>
      </c>
      <c r="D16" s="30">
        <v>42.05</v>
      </c>
      <c r="E16" s="30">
        <v>1</v>
      </c>
      <c r="F16" s="30">
        <f t="shared" si="1"/>
        <v>42.05</v>
      </c>
      <c r="G16" s="30">
        <f t="shared" si="0"/>
        <v>315.375</v>
      </c>
      <c r="H16" s="31" t="s">
        <v>31</v>
      </c>
    </row>
    <row r="17" spans="1:8" ht="26.25" thickBot="1">
      <c r="A17" s="32"/>
      <c r="B17" s="33"/>
      <c r="C17" s="34" t="s">
        <v>27</v>
      </c>
      <c r="D17" s="35">
        <v>4.14</v>
      </c>
      <c r="E17" s="35">
        <v>1</v>
      </c>
      <c r="F17" s="35">
        <f t="shared" si="1"/>
        <v>4.14</v>
      </c>
      <c r="G17" s="35">
        <f t="shared" si="0"/>
        <v>31.049999999999997</v>
      </c>
      <c r="H17" s="36" t="s">
        <v>31</v>
      </c>
    </row>
    <row r="18" spans="1:8" ht="27">
      <c r="A18" s="7" t="s">
        <v>18</v>
      </c>
      <c r="B18" s="8" t="s">
        <v>12</v>
      </c>
      <c r="C18" s="9" t="s">
        <v>22</v>
      </c>
      <c r="D18" s="10">
        <v>61.63</v>
      </c>
      <c r="E18" s="10">
        <v>1</v>
      </c>
      <c r="F18" s="10">
        <f>D18*E18</f>
        <v>61.63</v>
      </c>
      <c r="G18" s="10">
        <f t="shared" si="0"/>
        <v>462.225</v>
      </c>
      <c r="H18" s="11" t="s">
        <v>31</v>
      </c>
    </row>
    <row r="19" spans="1:8" ht="25.5">
      <c r="A19" s="12"/>
      <c r="B19" s="4"/>
      <c r="C19" s="5" t="s">
        <v>24</v>
      </c>
      <c r="D19" s="6">
        <v>3.14</v>
      </c>
      <c r="E19" s="6">
        <v>1</v>
      </c>
      <c r="F19" s="6">
        <f>D19*E19</f>
        <v>3.14</v>
      </c>
      <c r="G19" s="6">
        <f t="shared" si="0"/>
        <v>23.55</v>
      </c>
      <c r="H19" s="13" t="s">
        <v>31</v>
      </c>
    </row>
    <row r="20" spans="1:8" ht="38.25">
      <c r="A20" s="12"/>
      <c r="B20" s="4"/>
      <c r="C20" s="5" t="s">
        <v>26</v>
      </c>
      <c r="D20" s="6">
        <v>42.05</v>
      </c>
      <c r="E20" s="6">
        <v>1</v>
      </c>
      <c r="F20" s="6">
        <f>D20*E20</f>
        <v>42.05</v>
      </c>
      <c r="G20" s="6">
        <f t="shared" si="0"/>
        <v>315.375</v>
      </c>
      <c r="H20" s="13" t="s">
        <v>31</v>
      </c>
    </row>
    <row r="21" spans="1:8" ht="25.5">
      <c r="A21" s="12"/>
      <c r="B21" s="4"/>
      <c r="C21" s="5" t="s">
        <v>27</v>
      </c>
      <c r="D21" s="6">
        <v>4.14</v>
      </c>
      <c r="E21" s="6">
        <v>1</v>
      </c>
      <c r="F21" s="6">
        <f>D21*E21</f>
        <v>4.14</v>
      </c>
      <c r="G21" s="6">
        <f t="shared" si="0"/>
        <v>31.049999999999997</v>
      </c>
      <c r="H21" s="13" t="s">
        <v>31</v>
      </c>
    </row>
    <row r="22" spans="1:8" ht="38.25">
      <c r="A22" s="12"/>
      <c r="B22" s="14" t="s">
        <v>13</v>
      </c>
      <c r="C22" s="5" t="s">
        <v>29</v>
      </c>
      <c r="D22" s="6">
        <v>111.9</v>
      </c>
      <c r="E22" s="6">
        <v>1</v>
      </c>
      <c r="F22" s="6">
        <f>D22*E22</f>
        <v>111.9</v>
      </c>
      <c r="G22" s="6">
        <f t="shared" si="0"/>
        <v>839.25</v>
      </c>
      <c r="H22" s="13" t="s">
        <v>31</v>
      </c>
    </row>
    <row r="23" spans="1:8" ht="25.5">
      <c r="A23" s="12"/>
      <c r="B23" s="14" t="s">
        <v>30</v>
      </c>
      <c r="C23" s="5" t="s">
        <v>23</v>
      </c>
      <c r="D23" s="6">
        <v>78.06</v>
      </c>
      <c r="E23" s="6">
        <v>1</v>
      </c>
      <c r="F23" s="6">
        <f>D23*E23</f>
        <v>78.06</v>
      </c>
      <c r="G23" s="6">
        <f t="shared" si="0"/>
        <v>585.45</v>
      </c>
      <c r="H23" s="13" t="s">
        <v>31</v>
      </c>
    </row>
    <row r="24" spans="1:8" ht="25.5">
      <c r="A24" s="12"/>
      <c r="B24" s="4"/>
      <c r="C24" s="5" t="s">
        <v>24</v>
      </c>
      <c r="D24" s="6">
        <v>3.14</v>
      </c>
      <c r="E24" s="6">
        <v>1</v>
      </c>
      <c r="F24" s="6">
        <f>D24*E24</f>
        <v>3.14</v>
      </c>
      <c r="G24" s="6">
        <f t="shared" si="0"/>
        <v>23.55</v>
      </c>
      <c r="H24" s="13" t="s">
        <v>31</v>
      </c>
    </row>
    <row r="25" spans="1:8" ht="38.25">
      <c r="A25" s="12"/>
      <c r="B25" s="4"/>
      <c r="C25" s="5" t="s">
        <v>26</v>
      </c>
      <c r="D25" s="6">
        <v>42.05</v>
      </c>
      <c r="E25" s="6">
        <v>1</v>
      </c>
      <c r="F25" s="6">
        <f>D25*E25</f>
        <v>42.05</v>
      </c>
      <c r="G25" s="6">
        <f t="shared" si="0"/>
        <v>315.375</v>
      </c>
      <c r="H25" s="13" t="s">
        <v>31</v>
      </c>
    </row>
    <row r="26" spans="1:8" ht="26.25" thickBot="1">
      <c r="A26" s="15"/>
      <c r="B26" s="16"/>
      <c r="C26" s="17" t="s">
        <v>27</v>
      </c>
      <c r="D26" s="18">
        <v>4.14</v>
      </c>
      <c r="E26" s="18">
        <v>1</v>
      </c>
      <c r="F26" s="18">
        <f>D26*E26</f>
        <v>4.14</v>
      </c>
      <c r="G26" s="18">
        <f t="shared" si="0"/>
        <v>31.049999999999997</v>
      </c>
      <c r="H26" s="19" t="s">
        <v>31</v>
      </c>
    </row>
    <row r="27" spans="1:8" ht="38.25">
      <c r="A27" s="22" t="s">
        <v>19</v>
      </c>
      <c r="B27" s="23" t="s">
        <v>20</v>
      </c>
      <c r="C27" s="24" t="s">
        <v>23</v>
      </c>
      <c r="D27" s="25">
        <v>78.06</v>
      </c>
      <c r="E27" s="25">
        <v>1</v>
      </c>
      <c r="F27" s="25">
        <f>D27*E27</f>
        <v>78.06</v>
      </c>
      <c r="G27" s="25">
        <f t="shared" si="0"/>
        <v>585.45</v>
      </c>
      <c r="H27" s="26" t="s">
        <v>31</v>
      </c>
    </row>
    <row r="28" spans="1:8" ht="25.5">
      <c r="A28" s="27"/>
      <c r="B28" s="28"/>
      <c r="C28" s="29" t="s">
        <v>24</v>
      </c>
      <c r="D28" s="30">
        <v>3.14</v>
      </c>
      <c r="E28" s="30">
        <v>1</v>
      </c>
      <c r="F28" s="30">
        <f>D28*E28</f>
        <v>3.14</v>
      </c>
      <c r="G28" s="30">
        <f t="shared" si="0"/>
        <v>23.55</v>
      </c>
      <c r="H28" s="31" t="s">
        <v>31</v>
      </c>
    </row>
    <row r="29" spans="1:8" ht="39" thickBot="1">
      <c r="A29" s="27"/>
      <c r="B29" s="28"/>
      <c r="C29" s="29" t="s">
        <v>26</v>
      </c>
      <c r="D29" s="30">
        <v>42.05</v>
      </c>
      <c r="E29" s="30">
        <v>1</v>
      </c>
      <c r="F29" s="30">
        <f>D29*E29</f>
        <v>42.05</v>
      </c>
      <c r="G29" s="30">
        <f t="shared" si="0"/>
        <v>315.375</v>
      </c>
      <c r="H29" s="31" t="s">
        <v>31</v>
      </c>
    </row>
    <row r="30" spans="1:8" ht="27">
      <c r="A30" s="7" t="s">
        <v>14</v>
      </c>
      <c r="B30" s="8" t="s">
        <v>15</v>
      </c>
      <c r="C30" s="9" t="s">
        <v>22</v>
      </c>
      <c r="D30" s="10">
        <v>61.63</v>
      </c>
      <c r="E30" s="10">
        <v>1</v>
      </c>
      <c r="F30" s="10">
        <f>D30*E30</f>
        <v>61.63</v>
      </c>
      <c r="G30" s="10">
        <f t="shared" si="0"/>
        <v>462.225</v>
      </c>
      <c r="H30" s="11" t="s">
        <v>31</v>
      </c>
    </row>
    <row r="31" spans="1:8" ht="25.5">
      <c r="A31" s="20" t="s">
        <v>16</v>
      </c>
      <c r="B31" s="5"/>
      <c r="C31" s="5" t="s">
        <v>24</v>
      </c>
      <c r="D31" s="6">
        <v>3.14</v>
      </c>
      <c r="E31" s="6">
        <v>1</v>
      </c>
      <c r="F31" s="6">
        <f>D31*E31</f>
        <v>3.14</v>
      </c>
      <c r="G31" s="6">
        <f t="shared" si="0"/>
        <v>23.55</v>
      </c>
      <c r="H31" s="13" t="s">
        <v>31</v>
      </c>
    </row>
    <row r="32" spans="1:8" ht="38.25">
      <c r="A32" s="20"/>
      <c r="B32" s="5"/>
      <c r="C32" s="5" t="s">
        <v>26</v>
      </c>
      <c r="D32" s="6">
        <v>42.05</v>
      </c>
      <c r="E32" s="6">
        <v>1</v>
      </c>
      <c r="F32" s="6">
        <f>D32*E32</f>
        <v>42.05</v>
      </c>
      <c r="G32" s="6">
        <f t="shared" si="0"/>
        <v>315.375</v>
      </c>
      <c r="H32" s="13" t="s">
        <v>31</v>
      </c>
    </row>
    <row r="33" spans="1:8" ht="26.25" thickBot="1">
      <c r="A33" s="21"/>
      <c r="B33" s="17"/>
      <c r="C33" s="17" t="s">
        <v>27</v>
      </c>
      <c r="D33" s="18">
        <v>4.14</v>
      </c>
      <c r="E33" s="18">
        <v>1</v>
      </c>
      <c r="F33" s="18">
        <f>D33*E33</f>
        <v>4.14</v>
      </c>
      <c r="G33" s="18">
        <f t="shared" si="0"/>
        <v>31.049999999999997</v>
      </c>
      <c r="H33" s="19" t="s">
        <v>31</v>
      </c>
    </row>
    <row r="34" spans="1:8" ht="20.25">
      <c r="A34" s="22" t="s">
        <v>3</v>
      </c>
      <c r="B34" s="23"/>
      <c r="C34" s="24" t="s">
        <v>4</v>
      </c>
      <c r="D34" s="25">
        <v>154.58</v>
      </c>
      <c r="E34" s="25">
        <v>1</v>
      </c>
      <c r="F34" s="25">
        <f>D34*E34</f>
        <v>154.58</v>
      </c>
      <c r="G34" s="25">
        <f>F34*7.5</f>
        <v>1159.3500000000001</v>
      </c>
      <c r="H34" s="26" t="s">
        <v>31</v>
      </c>
    </row>
    <row r="35" spans="2:8" ht="12.75">
      <c r="B35" s="3"/>
      <c r="C35" s="3"/>
      <c r="F35">
        <f>SUBTOTAL(109,F2:F34)</f>
        <v>1209.0799999999997</v>
      </c>
      <c r="G35">
        <f>SUBTOTAL(109,G2:G34)</f>
        <v>9068.100000000002</v>
      </c>
      <c r="H35" s="1"/>
    </row>
  </sheetData>
  <sheetProtection/>
  <hyperlinks>
    <hyperlink ref="H34" r:id="rId1" display="link"/>
    <hyperlink ref="H2" r:id="rId2" display="link"/>
    <hyperlink ref="H10" r:id="rId3" display="link"/>
    <hyperlink ref="H30" r:id="rId4" display="link"/>
    <hyperlink ref="H27" r:id="rId5" display="link"/>
    <hyperlink ref="H18" r:id="rId6" display="link"/>
    <hyperlink ref="H22" r:id="rId7" display="link"/>
    <hyperlink ref="H23" r:id="rId8" display="link"/>
    <hyperlink ref="H3:H34" r:id="rId9" display="link"/>
    <hyperlink ref="H4" r:id="rId10" display="link"/>
    <hyperlink ref="H5" r:id="rId11" display="link"/>
    <hyperlink ref="H6" r:id="rId12" display="link"/>
    <hyperlink ref="H7" r:id="rId13" display="link"/>
    <hyperlink ref="H8" r:id="rId14" display="link"/>
    <hyperlink ref="H9" r:id="rId15" display="link"/>
    <hyperlink ref="H11" r:id="rId16" display="link"/>
    <hyperlink ref="H12" r:id="rId17" display="link"/>
    <hyperlink ref="H13" r:id="rId18" display="link"/>
    <hyperlink ref="H14" r:id="rId19" display="link"/>
    <hyperlink ref="H15" r:id="rId20" display="link"/>
    <hyperlink ref="H16" r:id="rId21" display="link"/>
    <hyperlink ref="H17" r:id="rId22" display="link"/>
    <hyperlink ref="H19" r:id="rId23" display="link"/>
    <hyperlink ref="H20" r:id="rId24" display="link"/>
    <hyperlink ref="H21" r:id="rId25" display="link"/>
    <hyperlink ref="H24" r:id="rId26" display="link"/>
    <hyperlink ref="H25" r:id="rId27" display="link"/>
    <hyperlink ref="H26" r:id="rId28" display="link"/>
    <hyperlink ref="H28" r:id="rId29" display="link"/>
    <hyperlink ref="H29" r:id="rId30" display="link"/>
    <hyperlink ref="H31:H33" r:id="rId31" display="link"/>
    <hyperlink ref="H31" r:id="rId32" display="link"/>
    <hyperlink ref="H32" r:id="rId33" display="link"/>
    <hyperlink ref="H33" r:id="rId34" display="link"/>
  </hyperlinks>
  <printOptions/>
  <pageMargins left="0.7" right="0.7" top="0.75" bottom="0.75" header="0.3" footer="0.3"/>
  <pageSetup horizontalDpi="600" verticalDpi="600" orientation="portrait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Statoil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Kristoffer Stranden</dc:creator>
  <cp:keywords/>
  <dc:description/>
  <cp:lastModifiedBy>Kristoffer Stranden</cp:lastModifiedBy>
  <dcterms:created xsi:type="dcterms:W3CDTF">2013-01-28T12:17:50Z</dcterms:created>
  <dcterms:modified xsi:type="dcterms:W3CDTF">2013-01-28T14:47:00Z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